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Maeder\Desktop\"/>
    </mc:Choice>
  </mc:AlternateContent>
  <xr:revisionPtr revIDLastSave="0" documentId="13_ncr:1_{D0F513BD-1ADD-4D2E-B8D6-DFB18B923FC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JAN19" sheetId="1" r:id="rId1"/>
  </sheets>
  <definedNames>
    <definedName name="_xlnm.Print_Area" localSheetId="0">'JAN19'!$A$1:$W$35</definedName>
    <definedName name="_xlnm.Print_Titles" localSheetId="0">'JAN19'!$1:$7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1" l="1"/>
  <c r="N20" i="1"/>
  <c r="N18" i="1"/>
  <c r="N16" i="1"/>
  <c r="N14" i="1"/>
  <c r="B32" i="1"/>
  <c r="B20" i="1"/>
  <c r="B18" i="1"/>
  <c r="B16" i="1"/>
  <c r="B14" i="1"/>
</calcChain>
</file>

<file path=xl/sharedStrings.xml><?xml version="1.0" encoding="utf-8"?>
<sst xmlns="http://schemas.openxmlformats.org/spreadsheetml/2006/main" count="63" uniqueCount="41">
  <si>
    <t>SWISSCOFEL - Produktgruppe Früchte / GP Fruits</t>
  </si>
  <si>
    <t>BIO SUISSE</t>
  </si>
  <si>
    <t>Angaben in Tonnen / en tonnes (Basis: Nettoeingangsgewicht / Poids net à l'entrée)</t>
  </si>
  <si>
    <t xml:space="preserve">Herbst- und </t>
  </si>
  <si>
    <t>Sortentotal</t>
  </si>
  <si>
    <t>Lageräpfel</t>
  </si>
  <si>
    <t>Total par</t>
  </si>
  <si>
    <t>Vergleichszahlen / Comparaison</t>
  </si>
  <si>
    <t>Pommes d'automne</t>
  </si>
  <si>
    <t>variétés</t>
  </si>
  <si>
    <t>Bestände / Stocks</t>
  </si>
  <si>
    <t>Abnahme / Dimin.</t>
  </si>
  <si>
    <t>BIO</t>
  </si>
  <si>
    <t>Boskoop</t>
  </si>
  <si>
    <t>Braeburn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</si>
  <si>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</si>
  <si>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</si>
  <si>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</si>
  <si>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</si>
  <si>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</si>
  <si>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</si>
  <si>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</si>
  <si>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</si>
  <si>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Cox´Orange</t>
  </si>
  <si>
    <t>Elstar</t>
  </si>
  <si>
    <t>Rubinette</t>
  </si>
  <si>
    <t>Topaz</t>
  </si>
  <si>
    <t>Pinova</t>
  </si>
  <si>
    <t>Premiumsorten *</t>
  </si>
  <si>
    <t>SGA</t>
  </si>
  <si>
    <t>andere Sorten **</t>
  </si>
  <si>
    <t>SCHWEIZER OBSTVERBAND / FRUIT-UNION SUISSE</t>
  </si>
  <si>
    <t>et de garde</t>
  </si>
  <si>
    <t>Milwa</t>
  </si>
  <si>
    <t>La Flamboyante</t>
  </si>
  <si>
    <r>
      <t>** andere / autres:</t>
    </r>
    <r>
      <rPr>
        <sz val="10"/>
        <rFont val="Arial Narrow"/>
        <family val="2"/>
      </rPr>
      <t xml:space="preserve"> inkl. Ariwa, Florina und Rewena</t>
    </r>
  </si>
  <si>
    <t>Lagerbestand Tafeläpfel / Inventaire de pommes de table</t>
  </si>
  <si>
    <r>
      <t>* Premiumsorten</t>
    </r>
    <r>
      <rPr>
        <sz val="10"/>
        <rFont val="Arial Narrow"/>
        <family val="2"/>
      </rPr>
      <t xml:space="preserve">: Pink Lady, Rubens, Greenstar, Kiku, Cameo, Kanzi, Jazz, Tentation, Antarès, Ariane, Evelina, Crimson Snow, Goldkiss und weitere </t>
    </r>
  </si>
  <si>
    <t>Total: Tafeläpfel / Pommes de table</t>
  </si>
  <si>
    <t>Diff.:</t>
  </si>
  <si>
    <t>Dif.: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</si>
</sst>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\ yy;@"/>
  </numFmts>
  <fonts count="29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10"/>
      <name val="Modern"/>
      <family val="3"/>
      <charset val="255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rgb="FF999999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12" applyNumberFormat="0" applyAlignment="0" applyProtection="0"/>
    <xf numFmtId="0" fontId="9" fillId="26" borderId="13" applyNumberFormat="0" applyAlignment="0" applyProtection="0"/>
    <xf numFmtId="0" fontId="10" fillId="27" borderId="13" applyNumberFormat="0" applyAlignment="0" applyProtection="0"/>
    <xf numFmtId="0" fontId="11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6" fillId="30" borderId="15" applyNumberFormat="0" applyFont="0" applyAlignment="0" applyProtection="0"/>
    <xf numFmtId="0" fontId="15" fillId="31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20" applyNumberFormat="0" applyAlignment="0" applyProtection="0"/>
    <xf numFmtId="0" fontId="23" fillId="0" borderId="0"/>
  </cellStyleXfs>
  <cellXfs count="87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1" fillId="0" borderId="3" xfId="0" applyFont="1" applyBorder="1"/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5" xfId="0" applyFont="1" applyBorder="1"/>
    <xf numFmtId="0" fontId="3" fillId="0" borderId="3" xfId="37" applyNumberFormat="1" applyFont="1" applyBorder="1"/>
    <xf numFmtId="0" fontId="1" fillId="0" borderId="0" xfId="0" applyFont="1" applyBorder="1"/>
    <xf numFmtId="3" fontId="1" fillId="0" borderId="7" xfId="0" applyNumberFormat="1" applyFont="1" applyBorder="1" applyAlignment="1">
      <alignment wrapText="1"/>
    </xf>
    <xf numFmtId="0" fontId="1" fillId="0" borderId="0" xfId="0" applyFont="1" applyFill="1" applyBorder="1" applyProtection="1"/>
    <xf numFmtId="0" fontId="2" fillId="0" borderId="0" xfId="0" applyFont="1" applyFill="1"/>
    <xf numFmtId="3" fontId="2" fillId="0" borderId="3" xfId="0" applyNumberFormat="1" applyFont="1" applyBorder="1" applyProtection="1"/>
    <xf numFmtId="0" fontId="1" fillId="0" borderId="0" xfId="0" applyFont="1" applyBorder="1" applyAlignment="1">
      <alignment horizontal="right"/>
    </xf>
    <xf numFmtId="0" fontId="2" fillId="0" borderId="0" xfId="36" applyNumberFormat="1" applyFont="1" applyBorder="1" applyAlignment="1">
      <alignment horizontal="centerContinuous"/>
    </xf>
    <xf numFmtId="14" fontId="2" fillId="0" borderId="0" xfId="0" applyNumberFormat="1" applyFont="1" applyBorder="1" applyAlignment="1"/>
    <xf numFmtId="3" fontId="2" fillId="0" borderId="10" xfId="0" applyNumberFormat="1" applyFont="1" applyBorder="1"/>
    <xf numFmtId="3" fontId="2" fillId="0" borderId="9" xfId="0" applyNumberFormat="1" applyFont="1" applyBorder="1"/>
    <xf numFmtId="0" fontId="2" fillId="0" borderId="1" xfId="0" applyNumberFormat="1" applyFont="1" applyBorder="1"/>
    <xf numFmtId="17" fontId="2" fillId="0" borderId="8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2" fillId="0" borderId="3" xfId="36" applyNumberFormat="1" applyFont="1" applyBorder="1"/>
    <xf numFmtId="0" fontId="2" fillId="0" borderId="1" xfId="0" applyFont="1" applyBorder="1" applyAlignment="1"/>
    <xf numFmtId="3" fontId="2" fillId="0" borderId="3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0" fontId="24" fillId="0" borderId="4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3" fontId="24" fillId="0" borderId="7" xfId="0" applyNumberFormat="1" applyFont="1" applyBorder="1"/>
    <xf numFmtId="3" fontId="24" fillId="0" borderId="9" xfId="0" applyNumberFormat="1" applyFont="1" applyBorder="1"/>
    <xf numFmtId="0" fontId="3" fillId="0" borderId="0" xfId="36" applyNumberFormat="1" applyFont="1" applyBorder="1" applyAlignment="1"/>
    <xf numFmtId="0" fontId="2" fillId="0" borderId="0" xfId="36" applyNumberFormat="1" applyFont="1" applyBorder="1" applyAlignme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" fontId="24" fillId="0" borderId="11" xfId="0" applyNumberFormat="1" applyFont="1" applyBorder="1" applyAlignment="1">
      <alignment horizontal="center"/>
    </xf>
    <xf numFmtId="3" fontId="24" fillId="0" borderId="23" xfId="0" applyNumberFormat="1" applyFont="1" applyBorder="1"/>
    <xf numFmtId="3" fontId="24" fillId="0" borderId="24" xfId="0" applyNumberFormat="1" applyFont="1" applyBorder="1"/>
    <xf numFmtId="3" fontId="25" fillId="0" borderId="22" xfId="46" applyNumberFormat="1" applyFont="1" applyBorder="1"/>
    <xf numFmtId="3" fontId="24" fillId="0" borderId="25" xfId="0" applyNumberFormat="1" applyFont="1" applyBorder="1"/>
    <xf numFmtId="3" fontId="24" fillId="0" borderId="2" xfId="0" applyNumberFormat="1" applyFont="1" applyBorder="1"/>
    <xf numFmtId="3" fontId="25" fillId="0" borderId="2" xfId="46" applyNumberFormat="1" applyFont="1" applyBorder="1"/>
    <xf numFmtId="3" fontId="24" fillId="0" borderId="0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6" fillId="0" borderId="21" xfId="46" applyNumberFormat="1" applyFont="1" applyBorder="1"/>
    <xf numFmtId="3" fontId="26" fillId="0" borderId="22" xfId="46" applyNumberFormat="1" applyFont="1" applyBorder="1"/>
    <xf numFmtId="3" fontId="26" fillId="0" borderId="3" xfId="46" applyNumberFormat="1" applyFont="1" applyBorder="1"/>
    <xf numFmtId="3" fontId="26" fillId="0" borderId="2" xfId="46" applyNumberFormat="1" applyFont="1" applyBorder="1"/>
    <xf numFmtId="3" fontId="26" fillId="0" borderId="26" xfId="46" applyNumberFormat="1" applyFont="1" applyBorder="1"/>
    <xf numFmtId="17" fontId="24" fillId="0" borderId="28" xfId="0" applyNumberFormat="1" applyFont="1" applyBorder="1" applyAlignment="1">
      <alignment horizontal="center"/>
    </xf>
    <xf numFmtId="3" fontId="25" fillId="0" borderId="30" xfId="46" applyNumberFormat="1" applyFont="1" applyBorder="1"/>
    <xf numFmtId="3" fontId="25" fillId="0" borderId="31" xfId="46" applyNumberFormat="1" applyFont="1" applyBorder="1"/>
    <xf numFmtId="3" fontId="24" fillId="0" borderId="27" xfId="0" applyNumberFormat="1" applyFont="1" applyBorder="1"/>
    <xf numFmtId="0" fontId="24" fillId="0" borderId="29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8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5" fontId="24" fillId="0" borderId="8" xfId="0" applyNumberFormat="1" applyFont="1" applyBorder="1" applyAlignment="1">
      <alignment horizontal="center"/>
    </xf>
    <xf numFmtId="15" fontId="24" fillId="0" borderId="1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/>
    <xf numFmtId="3" fontId="27" fillId="0" borderId="0" xfId="0" applyNumberFormat="1" applyFont="1" applyBorder="1"/>
    <xf numFmtId="0" fontId="28" fillId="0" borderId="0" xfId="0" applyFont="1"/>
    <xf numFmtId="0" fontId="28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Fill="1"/>
    <xf numFmtId="3" fontId="28" fillId="0" borderId="0" xfId="0" applyNumberFormat="1" applyFont="1"/>
  </cellXfs>
  <cellStyles count="47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Standard 3" xfId="46" xr:uid="{00000000-0005-0000-0000-000023000000}"/>
    <cellStyle name="Standard 4" xfId="35" xr:uid="{00000000-0005-0000-0000-000024000000}"/>
    <cellStyle name="Standard_LBNOV94" xfId="36" xr:uid="{00000000-0005-0000-0000-000025000000}"/>
    <cellStyle name="Standard_LBOKT94" xfId="37" xr:uid="{00000000-0005-0000-0000-000026000000}"/>
    <cellStyle name="Überschrift 1 2" xfId="38" xr:uid="{00000000-0005-0000-0000-000027000000}"/>
    <cellStyle name="Überschrift 2 2" xfId="39" xr:uid="{00000000-0005-0000-0000-000028000000}"/>
    <cellStyle name="Überschrift 3 2" xfId="40" xr:uid="{00000000-0005-0000-0000-000029000000}"/>
    <cellStyle name="Überschrift 4 2" xfId="41" xr:uid="{00000000-0005-0000-0000-00002A000000}"/>
    <cellStyle name="Überschrift 5" xfId="42" xr:uid="{00000000-0005-0000-0000-00002B000000}"/>
    <cellStyle name="Verknüpfte Zelle 2" xfId="43" xr:uid="{00000000-0005-0000-0000-00002C000000}"/>
    <cellStyle name="Warnender Text 2" xfId="44" xr:uid="{00000000-0005-0000-0000-00002D000000}"/>
    <cellStyle name="Zelle überprüfen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"/>
  <sheetViews>
    <sheetView tabSelected="1" zoomScaleNormal="100" zoomScaleSheetLayoutView="100" workbookViewId="0">
      <selection activeCell="X27" sqref="X27"/>
    </sheetView>
  </sheetViews>
  <sheetFormatPr baseColWidth="10" defaultColWidth="6.7109375" defaultRowHeight="12.75" x14ac:dyDescent="0.2"/>
  <cols>
    <col min="1" max="1" width="18.7109375" style="2" customWidth="1"/>
    <col min="2" max="3" width="7" style="2" customWidth="1"/>
    <col min="4" max="5" width="7.140625" style="2" customWidth="1"/>
    <col min="6" max="6" width="6" style="2" customWidth="1"/>
    <col min="7" max="7" width="5.7109375" style="2" customWidth="1"/>
    <col min="8" max="8" width="6" style="2" customWidth="1"/>
    <col min="9" max="9" width="5.7109375" style="2" customWidth="1"/>
    <col min="10" max="10" width="6.140625" style="2" customWidth="1"/>
    <col min="11" max="11" width="5.7109375" style="2" customWidth="1"/>
    <col min="12" max="13" width="5.85546875" style="2" customWidth="1"/>
    <col min="14" max="15" width="6.7109375" style="2" customWidth="1"/>
    <col min="16" max="17" width="7.7109375" style="2" customWidth="1"/>
    <col min="18" max="21" width="5.7109375" style="2" customWidth="1"/>
    <col min="22" max="23" width="6" style="2" customWidth="1"/>
    <col min="24" max="16384" width="6.7109375" style="2"/>
  </cols>
  <sheetData>
    <row r="1" spans="1:26" x14ac:dyDescent="0.2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4"/>
      <c r="T1" s="4"/>
      <c r="U1" s="4"/>
      <c r="V1" s="18"/>
      <c r="W1" s="16"/>
    </row>
    <row r="2" spans="1:26" x14ac:dyDescent="0.2">
      <c r="A2" s="3" t="s">
        <v>31</v>
      </c>
      <c r="B2" s="3"/>
      <c r="C2" s="3"/>
      <c r="D2" s="3"/>
      <c r="E2" s="3"/>
      <c r="F2" s="3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16"/>
    </row>
    <row r="3" spans="1:26" x14ac:dyDescent="0.2">
      <c r="A3" s="11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6" x14ac:dyDescent="0.2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6" x14ac:dyDescent="0.2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6" x14ac:dyDescent="0.2">
      <c r="A6" s="1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6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6" x14ac:dyDescent="0.2">
      <c r="A8" s="10" t="s">
        <v>3</v>
      </c>
      <c r="B8" s="6" t="s">
        <v>4</v>
      </c>
      <c r="C8" s="11"/>
      <c r="D8" s="72" t="s">
        <v>7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1:26" x14ac:dyDescent="0.2">
      <c r="A9" s="10" t="s">
        <v>5</v>
      </c>
      <c r="B9" s="6" t="s">
        <v>6</v>
      </c>
      <c r="C9" s="1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</row>
    <row r="10" spans="1:26" x14ac:dyDescent="0.2">
      <c r="A10" s="10" t="s">
        <v>8</v>
      </c>
      <c r="B10" s="6" t="s">
        <v>9</v>
      </c>
      <c r="C10" s="11"/>
      <c r="D10" s="70" t="s">
        <v>10</v>
      </c>
      <c r="E10" s="68"/>
      <c r="F10" s="68"/>
      <c r="G10" s="68"/>
      <c r="H10" s="68"/>
      <c r="I10" s="68"/>
      <c r="J10" s="68"/>
      <c r="K10" s="68"/>
      <c r="L10" s="68"/>
      <c r="M10" s="71"/>
      <c r="N10" s="67" t="s">
        <v>11</v>
      </c>
      <c r="O10" s="68"/>
      <c r="P10" s="68"/>
      <c r="Q10" s="68"/>
      <c r="R10" s="68"/>
      <c r="S10" s="68"/>
      <c r="T10" s="68"/>
      <c r="U10" s="68"/>
      <c r="V10" s="68"/>
      <c r="W10" s="69"/>
      <c r="X10" s="5"/>
      <c r="Y10" s="5"/>
    </row>
    <row r="11" spans="1:26" x14ac:dyDescent="0.2">
      <c r="A11" s="10" t="s">
        <v>32</v>
      </c>
      <c r="B11" s="75">
        <v>43496</v>
      </c>
      <c r="C11" s="76"/>
      <c r="D11" s="65">
        <v>43465</v>
      </c>
      <c r="E11" s="66"/>
      <c r="F11" s="65">
        <v>43131</v>
      </c>
      <c r="G11" s="66"/>
      <c r="H11" s="77">
        <v>42766</v>
      </c>
      <c r="I11" s="78"/>
      <c r="J11" s="65">
        <v>42400</v>
      </c>
      <c r="K11" s="66"/>
      <c r="L11" s="65">
        <v>42035</v>
      </c>
      <c r="M11" s="79"/>
      <c r="N11" s="56">
        <v>43466</v>
      </c>
      <c r="O11" s="40"/>
      <c r="P11" s="22">
        <v>43101</v>
      </c>
      <c r="Q11" s="23"/>
      <c r="R11" s="25">
        <v>42736</v>
      </c>
      <c r="S11" s="23"/>
      <c r="T11" s="22">
        <v>42370</v>
      </c>
      <c r="U11" s="23"/>
      <c r="V11" s="22">
        <v>42005</v>
      </c>
      <c r="W11" s="23"/>
    </row>
    <row r="12" spans="1:26" x14ac:dyDescent="0.2">
      <c r="A12" s="8"/>
      <c r="B12" s="31" t="s">
        <v>29</v>
      </c>
      <c r="C12" s="32" t="s">
        <v>12</v>
      </c>
      <c r="D12" s="64" t="s">
        <v>29</v>
      </c>
      <c r="E12" s="63" t="s">
        <v>12</v>
      </c>
      <c r="F12" s="64" t="s">
        <v>29</v>
      </c>
      <c r="G12" s="63" t="s">
        <v>12</v>
      </c>
      <c r="H12" s="62" t="s">
        <v>29</v>
      </c>
      <c r="I12" s="63" t="s">
        <v>12</v>
      </c>
      <c r="J12" s="64" t="s">
        <v>29</v>
      </c>
      <c r="K12" s="63" t="s">
        <v>12</v>
      </c>
      <c r="L12" s="64" t="s">
        <v>29</v>
      </c>
      <c r="M12" s="62" t="s">
        <v>12</v>
      </c>
      <c r="N12" s="60" t="s">
        <v>29</v>
      </c>
      <c r="O12" s="61" t="s">
        <v>12</v>
      </c>
      <c r="P12" s="62" t="s">
        <v>29</v>
      </c>
      <c r="Q12" s="63" t="s">
        <v>12</v>
      </c>
      <c r="R12" s="62" t="s">
        <v>29</v>
      </c>
      <c r="S12" s="63" t="s">
        <v>12</v>
      </c>
      <c r="T12" s="64" t="s">
        <v>29</v>
      </c>
      <c r="U12" s="63"/>
      <c r="V12" s="64" t="s">
        <v>29</v>
      </c>
      <c r="W12" s="63" t="s">
        <v>12</v>
      </c>
    </row>
    <row r="13" spans="1:26" x14ac:dyDescent="0.2">
      <c r="A13" s="15" t="s">
        <v>13</v>
      </c>
      <c r="B13" s="41">
        <v>183</v>
      </c>
      <c r="C13" s="42">
        <v>43</v>
      </c>
      <c r="D13" s="48">
        <v>591</v>
      </c>
      <c r="E13" s="49">
        <v>57</v>
      </c>
      <c r="F13" s="28">
        <v>3</v>
      </c>
      <c r="G13" s="29">
        <v>0</v>
      </c>
      <c r="H13" s="28">
        <v>118</v>
      </c>
      <c r="I13" s="29">
        <v>0</v>
      </c>
      <c r="J13" s="30">
        <v>5</v>
      </c>
      <c r="K13" s="29"/>
      <c r="L13" s="30">
        <v>27</v>
      </c>
      <c r="M13" s="30">
        <v>0</v>
      </c>
      <c r="N13" s="57">
        <v>408</v>
      </c>
      <c r="O13" s="43">
        <v>14</v>
      </c>
      <c r="P13" s="51">
        <v>3</v>
      </c>
      <c r="Q13" s="52">
        <v>5</v>
      </c>
      <c r="R13" s="30">
        <v>172</v>
      </c>
      <c r="S13" s="29">
        <v>15</v>
      </c>
      <c r="T13" s="30">
        <v>72</v>
      </c>
      <c r="U13" s="29">
        <v>1</v>
      </c>
      <c r="V13" s="30">
        <v>123</v>
      </c>
      <c r="W13" s="29">
        <v>5</v>
      </c>
    </row>
    <row r="14" spans="1:26" x14ac:dyDescent="0.2">
      <c r="A14" s="15" t="s">
        <v>14</v>
      </c>
      <c r="B14" s="44">
        <f>8413-3343+3127</f>
        <v>8197</v>
      </c>
      <c r="C14" s="45">
        <v>253</v>
      </c>
      <c r="D14" s="50">
        <v>9284</v>
      </c>
      <c r="E14" s="29">
        <v>265</v>
      </c>
      <c r="F14" s="28">
        <v>3349</v>
      </c>
      <c r="G14" s="29">
        <v>91</v>
      </c>
      <c r="H14" s="28">
        <v>6791</v>
      </c>
      <c r="I14" s="29">
        <v>122</v>
      </c>
      <c r="J14" s="30">
        <v>6965</v>
      </c>
      <c r="K14" s="29">
        <v>306</v>
      </c>
      <c r="L14" s="30">
        <v>6602</v>
      </c>
      <c r="M14" s="30">
        <v>147</v>
      </c>
      <c r="N14" s="58">
        <f>D14-B14</f>
        <v>1087</v>
      </c>
      <c r="O14" s="46">
        <v>12</v>
      </c>
      <c r="P14" s="53">
        <v>1074</v>
      </c>
      <c r="Q14" s="54">
        <v>72</v>
      </c>
      <c r="R14" s="30">
        <v>1257</v>
      </c>
      <c r="S14" s="29">
        <v>23</v>
      </c>
      <c r="T14" s="30">
        <v>1549</v>
      </c>
      <c r="U14" s="29">
        <v>34</v>
      </c>
      <c r="V14" s="30">
        <v>1068</v>
      </c>
      <c r="W14" s="29">
        <v>21</v>
      </c>
      <c r="X14" s="82">
        <v>871</v>
      </c>
      <c r="Y14" s="84" t="s">
        <v>40</v>
      </c>
      <c r="Z14" s="82">
        <v>216</v>
      </c>
    </row>
    <row r="15" spans="1:26" x14ac:dyDescent="0.2">
      <c r="A15" s="15" t="s">
        <v>23</v>
      </c>
      <c r="B15" s="44">
        <v>41</v>
      </c>
      <c r="C15" s="45">
        <v>0</v>
      </c>
      <c r="D15" s="50">
        <v>93</v>
      </c>
      <c r="E15" s="29">
        <v>0</v>
      </c>
      <c r="F15" s="28">
        <v>0</v>
      </c>
      <c r="G15" s="29">
        <v>0</v>
      </c>
      <c r="H15" s="28">
        <v>0</v>
      </c>
      <c r="I15" s="29">
        <v>0</v>
      </c>
      <c r="J15" s="30">
        <v>0</v>
      </c>
      <c r="K15" s="29">
        <v>0</v>
      </c>
      <c r="L15" s="30">
        <v>0</v>
      </c>
      <c r="M15" s="30">
        <v>0</v>
      </c>
      <c r="N15" s="58">
        <v>52</v>
      </c>
      <c r="O15" s="46">
        <v>0</v>
      </c>
      <c r="P15" s="53">
        <v>0</v>
      </c>
      <c r="Q15" s="54">
        <v>0</v>
      </c>
      <c r="R15" s="30">
        <v>0</v>
      </c>
      <c r="S15" s="29">
        <v>0</v>
      </c>
      <c r="T15" s="30">
        <v>0</v>
      </c>
      <c r="U15" s="29">
        <v>1</v>
      </c>
      <c r="V15" s="30">
        <v>0</v>
      </c>
      <c r="W15" s="29">
        <v>0</v>
      </c>
      <c r="X15" s="82"/>
      <c r="Y15" s="82"/>
      <c r="Z15" s="82"/>
    </row>
    <row r="16" spans="1:26" x14ac:dyDescent="0.2">
      <c r="A16" s="15" t="s">
        <v>33</v>
      </c>
      <c r="B16" s="44">
        <f>2379-293+256</f>
        <v>2342</v>
      </c>
      <c r="C16" s="45">
        <v>45</v>
      </c>
      <c r="D16" s="50">
        <v>2464</v>
      </c>
      <c r="E16" s="29">
        <v>45</v>
      </c>
      <c r="F16" s="28">
        <v>356</v>
      </c>
      <c r="G16" s="29">
        <v>0</v>
      </c>
      <c r="H16" s="28">
        <v>1577</v>
      </c>
      <c r="I16" s="29">
        <v>16</v>
      </c>
      <c r="J16" s="30">
        <v>1564</v>
      </c>
      <c r="K16" s="29">
        <v>19</v>
      </c>
      <c r="L16" s="30">
        <v>1705</v>
      </c>
      <c r="M16" s="30">
        <v>4</v>
      </c>
      <c r="N16" s="58">
        <f>D16-B16</f>
        <v>122</v>
      </c>
      <c r="O16" s="46">
        <v>0</v>
      </c>
      <c r="P16" s="53">
        <v>138</v>
      </c>
      <c r="Q16" s="54">
        <v>0</v>
      </c>
      <c r="R16" s="30">
        <v>67</v>
      </c>
      <c r="S16" s="29">
        <v>0</v>
      </c>
      <c r="T16" s="30">
        <v>76</v>
      </c>
      <c r="U16" s="29">
        <v>0</v>
      </c>
      <c r="V16" s="30">
        <v>75</v>
      </c>
      <c r="W16" s="29">
        <v>3</v>
      </c>
      <c r="X16" s="82">
        <v>85</v>
      </c>
      <c r="Y16" s="84" t="s">
        <v>40</v>
      </c>
      <c r="Z16" s="82">
        <v>37</v>
      </c>
    </row>
    <row r="17" spans="1:26" x14ac:dyDescent="0.2">
      <c r="A17" s="15" t="s">
        <v>24</v>
      </c>
      <c r="B17" s="44">
        <v>18</v>
      </c>
      <c r="C17" s="45">
        <v>19</v>
      </c>
      <c r="D17" s="50">
        <v>0</v>
      </c>
      <c r="E17" s="29">
        <v>27</v>
      </c>
      <c r="F17" s="28">
        <v>0</v>
      </c>
      <c r="G17" s="29">
        <v>0</v>
      </c>
      <c r="H17" s="28">
        <v>1</v>
      </c>
      <c r="I17" s="29">
        <v>0</v>
      </c>
      <c r="J17" s="30">
        <v>0</v>
      </c>
      <c r="K17" s="29">
        <v>0</v>
      </c>
      <c r="L17" s="30">
        <v>1</v>
      </c>
      <c r="M17" s="30">
        <v>2</v>
      </c>
      <c r="N17" s="58">
        <v>-18</v>
      </c>
      <c r="O17" s="46">
        <v>8</v>
      </c>
      <c r="P17" s="53">
        <v>0</v>
      </c>
      <c r="Q17" s="54">
        <v>2</v>
      </c>
      <c r="R17" s="30">
        <v>88</v>
      </c>
      <c r="S17" s="29">
        <v>0</v>
      </c>
      <c r="T17" s="30">
        <v>0</v>
      </c>
      <c r="U17" s="29">
        <v>0</v>
      </c>
      <c r="V17" s="30">
        <v>2</v>
      </c>
      <c r="W17" s="29">
        <v>4</v>
      </c>
      <c r="X17" s="82"/>
      <c r="Y17" s="82"/>
      <c r="Z17" s="82"/>
    </row>
    <row r="18" spans="1:26" s="14" customFormat="1" x14ac:dyDescent="0.2">
      <c r="A18" s="15" t="s">
        <v>15</v>
      </c>
      <c r="B18" s="44">
        <f>16584-6311+5807</f>
        <v>16080</v>
      </c>
      <c r="C18" s="45">
        <v>974</v>
      </c>
      <c r="D18" s="50">
        <v>18812</v>
      </c>
      <c r="E18" s="29">
        <v>1249</v>
      </c>
      <c r="F18" s="28">
        <v>8804</v>
      </c>
      <c r="G18" s="29">
        <v>195</v>
      </c>
      <c r="H18" s="28">
        <v>11900</v>
      </c>
      <c r="I18" s="29">
        <v>288</v>
      </c>
      <c r="J18" s="30">
        <v>14387</v>
      </c>
      <c r="K18" s="29">
        <v>421</v>
      </c>
      <c r="L18" s="30">
        <v>12701</v>
      </c>
      <c r="M18" s="30">
        <v>420</v>
      </c>
      <c r="N18" s="58">
        <f>D18-B18</f>
        <v>2732</v>
      </c>
      <c r="O18" s="46">
        <v>275</v>
      </c>
      <c r="P18" s="53">
        <v>2452</v>
      </c>
      <c r="Q18" s="54">
        <v>191</v>
      </c>
      <c r="R18" s="30">
        <v>2291</v>
      </c>
      <c r="S18" s="29">
        <v>187</v>
      </c>
      <c r="T18" s="30">
        <v>2272</v>
      </c>
      <c r="U18" s="29">
        <v>185</v>
      </c>
      <c r="V18" s="30">
        <v>2267</v>
      </c>
      <c r="W18" s="29">
        <v>135</v>
      </c>
      <c r="X18" s="85">
        <v>2228</v>
      </c>
      <c r="Y18" s="84" t="s">
        <v>40</v>
      </c>
      <c r="Z18" s="85">
        <v>504</v>
      </c>
    </row>
    <row r="19" spans="1:26" x14ac:dyDescent="0.2">
      <c r="A19" s="15" t="s">
        <v>16</v>
      </c>
      <c r="B19" s="44">
        <v>79</v>
      </c>
      <c r="C19" s="45">
        <v>40</v>
      </c>
      <c r="D19" s="50">
        <v>77</v>
      </c>
      <c r="E19" s="29">
        <v>40</v>
      </c>
      <c r="F19" s="28">
        <v>40</v>
      </c>
      <c r="G19" s="29">
        <v>0</v>
      </c>
      <c r="H19" s="28">
        <v>80</v>
      </c>
      <c r="I19" s="29">
        <v>20</v>
      </c>
      <c r="J19" s="30">
        <v>122</v>
      </c>
      <c r="K19" s="29">
        <v>29</v>
      </c>
      <c r="L19" s="30">
        <v>48</v>
      </c>
      <c r="M19" s="30">
        <v>21</v>
      </c>
      <c r="N19" s="58">
        <v>-2</v>
      </c>
      <c r="O19" s="46">
        <v>0</v>
      </c>
      <c r="P19" s="53">
        <v>-9</v>
      </c>
      <c r="Q19" s="54">
        <v>1</v>
      </c>
      <c r="R19" s="30">
        <v>20</v>
      </c>
      <c r="S19" s="29">
        <v>0</v>
      </c>
      <c r="T19" s="30">
        <v>20</v>
      </c>
      <c r="U19" s="29">
        <v>5</v>
      </c>
      <c r="V19" s="30">
        <v>27</v>
      </c>
      <c r="W19" s="29">
        <v>0</v>
      </c>
      <c r="X19" s="82"/>
      <c r="Y19" s="82"/>
      <c r="Z19" s="82"/>
    </row>
    <row r="20" spans="1:26" x14ac:dyDescent="0.2">
      <c r="A20" s="15" t="s">
        <v>17</v>
      </c>
      <c r="B20" s="44">
        <f>9093-2767+2588</f>
        <v>8914</v>
      </c>
      <c r="C20" s="45">
        <v>121</v>
      </c>
      <c r="D20" s="50">
        <v>9954</v>
      </c>
      <c r="E20" s="29">
        <v>127</v>
      </c>
      <c r="F20" s="28">
        <v>8498</v>
      </c>
      <c r="G20" s="29">
        <v>1</v>
      </c>
      <c r="H20" s="28">
        <v>12738</v>
      </c>
      <c r="I20" s="29">
        <v>75</v>
      </c>
      <c r="J20" s="30">
        <v>10471</v>
      </c>
      <c r="K20" s="29">
        <v>110</v>
      </c>
      <c r="L20" s="30">
        <v>11555</v>
      </c>
      <c r="M20" s="30">
        <v>164</v>
      </c>
      <c r="N20" s="58">
        <f>D20-B20</f>
        <v>1040</v>
      </c>
      <c r="O20" s="46">
        <v>6</v>
      </c>
      <c r="P20" s="53">
        <v>1283</v>
      </c>
      <c r="Q20" s="54">
        <v>7</v>
      </c>
      <c r="R20" s="30">
        <v>1302</v>
      </c>
      <c r="S20" s="29">
        <v>36</v>
      </c>
      <c r="T20" s="30">
        <v>1343</v>
      </c>
      <c r="U20" s="29">
        <v>15</v>
      </c>
      <c r="V20" s="30">
        <v>1339</v>
      </c>
      <c r="W20" s="29">
        <v>3</v>
      </c>
      <c r="X20" s="82">
        <v>861</v>
      </c>
      <c r="Y20" s="84" t="s">
        <v>40</v>
      </c>
      <c r="Z20" s="86">
        <v>179</v>
      </c>
    </row>
    <row r="21" spans="1:26" x14ac:dyDescent="0.2">
      <c r="A21" s="15" t="s">
        <v>18</v>
      </c>
      <c r="B21" s="44">
        <v>216</v>
      </c>
      <c r="C21" s="45">
        <v>0</v>
      </c>
      <c r="D21" s="50">
        <v>323</v>
      </c>
      <c r="E21" s="29">
        <v>0</v>
      </c>
      <c r="F21" s="28">
        <v>176</v>
      </c>
      <c r="G21" s="29">
        <v>0</v>
      </c>
      <c r="H21" s="28">
        <v>262</v>
      </c>
      <c r="I21" s="29">
        <v>0</v>
      </c>
      <c r="J21" s="30">
        <v>154</v>
      </c>
      <c r="K21" s="29">
        <v>0</v>
      </c>
      <c r="L21" s="30">
        <v>220</v>
      </c>
      <c r="M21" s="30">
        <v>0</v>
      </c>
      <c r="N21" s="58">
        <v>107</v>
      </c>
      <c r="O21" s="46">
        <v>0</v>
      </c>
      <c r="P21" s="53">
        <v>53</v>
      </c>
      <c r="Q21" s="54">
        <v>0</v>
      </c>
      <c r="R21" s="30">
        <v>109</v>
      </c>
      <c r="S21" s="29">
        <v>1</v>
      </c>
      <c r="T21" s="30">
        <v>121</v>
      </c>
      <c r="U21" s="29">
        <v>0</v>
      </c>
      <c r="V21" s="30">
        <v>145</v>
      </c>
      <c r="W21" s="29">
        <v>4</v>
      </c>
    </row>
    <row r="22" spans="1:26" x14ac:dyDescent="0.2">
      <c r="A22" s="15" t="s">
        <v>19</v>
      </c>
      <c r="B22" s="44">
        <v>282</v>
      </c>
      <c r="C22" s="45">
        <v>109</v>
      </c>
      <c r="D22" s="50">
        <v>314</v>
      </c>
      <c r="E22" s="29">
        <v>109</v>
      </c>
      <c r="F22" s="28">
        <v>59</v>
      </c>
      <c r="G22" s="29">
        <v>26</v>
      </c>
      <c r="H22" s="28">
        <v>409</v>
      </c>
      <c r="I22" s="29">
        <v>58</v>
      </c>
      <c r="J22" s="30">
        <v>897</v>
      </c>
      <c r="K22" s="29">
        <v>91</v>
      </c>
      <c r="L22" s="30">
        <v>984</v>
      </c>
      <c r="M22" s="30">
        <v>66</v>
      </c>
      <c r="N22" s="58">
        <v>32</v>
      </c>
      <c r="O22" s="46">
        <v>0</v>
      </c>
      <c r="P22" s="53">
        <v>79</v>
      </c>
      <c r="Q22" s="54">
        <v>0</v>
      </c>
      <c r="R22" s="30">
        <v>62</v>
      </c>
      <c r="S22" s="29">
        <v>0</v>
      </c>
      <c r="T22" s="30">
        <v>107</v>
      </c>
      <c r="U22" s="29">
        <v>2</v>
      </c>
      <c r="V22" s="30">
        <v>72</v>
      </c>
      <c r="W22" s="29">
        <v>0</v>
      </c>
    </row>
    <row r="23" spans="1:26" x14ac:dyDescent="0.2">
      <c r="A23" s="15" t="s">
        <v>20</v>
      </c>
      <c r="B23" s="44">
        <v>1730</v>
      </c>
      <c r="C23" s="45">
        <v>112</v>
      </c>
      <c r="D23" s="50">
        <v>1939</v>
      </c>
      <c r="E23" s="29">
        <v>112</v>
      </c>
      <c r="F23" s="28">
        <v>93</v>
      </c>
      <c r="G23" s="29">
        <v>0</v>
      </c>
      <c r="H23" s="28">
        <v>2791</v>
      </c>
      <c r="I23" s="29">
        <v>62</v>
      </c>
      <c r="J23" s="30">
        <v>2092</v>
      </c>
      <c r="K23" s="29">
        <v>61</v>
      </c>
      <c r="L23" s="30">
        <v>2565</v>
      </c>
      <c r="M23" s="30">
        <v>30</v>
      </c>
      <c r="N23" s="58">
        <v>209</v>
      </c>
      <c r="O23" s="46">
        <v>0</v>
      </c>
      <c r="P23" s="53">
        <v>19</v>
      </c>
      <c r="Q23" s="54">
        <v>9</v>
      </c>
      <c r="R23" s="30">
        <v>169</v>
      </c>
      <c r="S23" s="29">
        <v>1</v>
      </c>
      <c r="T23" s="30">
        <v>225</v>
      </c>
      <c r="U23" s="29">
        <v>2</v>
      </c>
      <c r="V23" s="30">
        <v>293</v>
      </c>
      <c r="W23" s="29">
        <v>3</v>
      </c>
    </row>
    <row r="24" spans="1:26" x14ac:dyDescent="0.2">
      <c r="A24" s="15" t="s">
        <v>21</v>
      </c>
      <c r="B24" s="44">
        <v>5</v>
      </c>
      <c r="C24" s="45">
        <v>232</v>
      </c>
      <c r="D24" s="50">
        <v>10</v>
      </c>
      <c r="E24" s="29">
        <v>276</v>
      </c>
      <c r="F24" s="28">
        <v>0</v>
      </c>
      <c r="G24" s="29">
        <v>0</v>
      </c>
      <c r="H24" s="28">
        <v>142</v>
      </c>
      <c r="I24" s="29">
        <v>0</v>
      </c>
      <c r="J24" s="30">
        <v>95</v>
      </c>
      <c r="K24" s="29">
        <v>0</v>
      </c>
      <c r="L24" s="30">
        <v>174</v>
      </c>
      <c r="M24" s="30">
        <v>0</v>
      </c>
      <c r="N24" s="58">
        <v>5</v>
      </c>
      <c r="O24" s="46">
        <v>44</v>
      </c>
      <c r="P24" s="53">
        <v>0</v>
      </c>
      <c r="Q24" s="54">
        <v>0</v>
      </c>
      <c r="R24" s="30">
        <v>25</v>
      </c>
      <c r="S24" s="29">
        <v>0</v>
      </c>
      <c r="T24" s="30">
        <v>59</v>
      </c>
      <c r="U24" s="29">
        <v>1</v>
      </c>
      <c r="V24" s="30">
        <v>19</v>
      </c>
      <c r="W24" s="29">
        <v>0</v>
      </c>
    </row>
    <row r="25" spans="1:26" x14ac:dyDescent="0.2">
      <c r="A25" s="15" t="s">
        <v>22</v>
      </c>
      <c r="B25" s="44">
        <v>58</v>
      </c>
      <c r="C25" s="45">
        <v>295</v>
      </c>
      <c r="D25" s="50">
        <v>63</v>
      </c>
      <c r="E25" s="29">
        <v>329</v>
      </c>
      <c r="F25" s="28">
        <v>105</v>
      </c>
      <c r="G25" s="29">
        <v>11</v>
      </c>
      <c r="H25" s="28">
        <v>187</v>
      </c>
      <c r="I25" s="29">
        <v>36</v>
      </c>
      <c r="J25" s="30">
        <v>492</v>
      </c>
      <c r="K25" s="29">
        <v>23</v>
      </c>
      <c r="L25" s="30">
        <v>635</v>
      </c>
      <c r="M25" s="30">
        <v>92</v>
      </c>
      <c r="N25" s="58">
        <v>5</v>
      </c>
      <c r="O25" s="46">
        <v>34</v>
      </c>
      <c r="P25" s="53">
        <v>4</v>
      </c>
      <c r="Q25" s="54">
        <v>0</v>
      </c>
      <c r="R25" s="30">
        <v>31</v>
      </c>
      <c r="S25" s="29">
        <v>9</v>
      </c>
      <c r="T25" s="30">
        <v>10</v>
      </c>
      <c r="U25" s="29">
        <v>3</v>
      </c>
      <c r="V25" s="30">
        <v>100</v>
      </c>
      <c r="W25" s="29">
        <v>5</v>
      </c>
    </row>
    <row r="26" spans="1:26" x14ac:dyDescent="0.2">
      <c r="A26" s="15" t="s">
        <v>34</v>
      </c>
      <c r="B26" s="44">
        <v>600</v>
      </c>
      <c r="C26" s="45">
        <v>38</v>
      </c>
      <c r="D26" s="50">
        <v>620</v>
      </c>
      <c r="E26" s="29">
        <v>38</v>
      </c>
      <c r="F26" s="28">
        <v>219</v>
      </c>
      <c r="G26" s="29">
        <v>8</v>
      </c>
      <c r="H26" s="28">
        <v>720</v>
      </c>
      <c r="I26" s="29">
        <v>2</v>
      </c>
      <c r="J26" s="30">
        <v>812</v>
      </c>
      <c r="K26" s="29">
        <v>2</v>
      </c>
      <c r="L26" s="30">
        <v>1109</v>
      </c>
      <c r="M26" s="30">
        <v>33</v>
      </c>
      <c r="N26" s="58">
        <v>20</v>
      </c>
      <c r="O26" s="46">
        <v>0</v>
      </c>
      <c r="P26" s="53">
        <v>74</v>
      </c>
      <c r="Q26" s="54">
        <v>0</v>
      </c>
      <c r="R26" s="30">
        <v>18</v>
      </c>
      <c r="S26" s="29">
        <v>21</v>
      </c>
      <c r="T26" s="30">
        <v>29</v>
      </c>
      <c r="U26" s="29">
        <v>13</v>
      </c>
      <c r="V26" s="30">
        <v>82</v>
      </c>
      <c r="W26" s="29">
        <v>2</v>
      </c>
    </row>
    <row r="27" spans="1:26" x14ac:dyDescent="0.2">
      <c r="A27" s="15" t="s">
        <v>27</v>
      </c>
      <c r="B27" s="44">
        <v>184</v>
      </c>
      <c r="C27" s="45">
        <v>66</v>
      </c>
      <c r="D27" s="50">
        <v>202</v>
      </c>
      <c r="E27" s="29">
        <v>94</v>
      </c>
      <c r="F27" s="28">
        <v>39</v>
      </c>
      <c r="G27" s="29">
        <v>0</v>
      </c>
      <c r="H27" s="28">
        <v>220</v>
      </c>
      <c r="I27" s="29">
        <v>10</v>
      </c>
      <c r="J27" s="30">
        <v>257</v>
      </c>
      <c r="K27" s="29">
        <v>52</v>
      </c>
      <c r="L27" s="30">
        <v>118</v>
      </c>
      <c r="M27" s="30">
        <v>48</v>
      </c>
      <c r="N27" s="58">
        <v>18</v>
      </c>
      <c r="O27" s="46">
        <v>28</v>
      </c>
      <c r="P27" s="53">
        <v>51</v>
      </c>
      <c r="Q27" s="54">
        <v>5</v>
      </c>
      <c r="R27" s="30">
        <v>87</v>
      </c>
      <c r="S27" s="29">
        <v>8</v>
      </c>
      <c r="T27" s="30">
        <v>99</v>
      </c>
      <c r="U27" s="29">
        <v>28</v>
      </c>
      <c r="V27" s="30">
        <v>146</v>
      </c>
      <c r="W27" s="29">
        <v>23</v>
      </c>
    </row>
    <row r="28" spans="1:26" x14ac:dyDescent="0.2">
      <c r="A28" s="15" t="s">
        <v>25</v>
      </c>
      <c r="B28" s="44">
        <v>27</v>
      </c>
      <c r="C28" s="45">
        <v>1</v>
      </c>
      <c r="D28" s="50">
        <v>30</v>
      </c>
      <c r="E28" s="29">
        <v>5</v>
      </c>
      <c r="F28" s="28">
        <v>0</v>
      </c>
      <c r="G28" s="29">
        <v>0</v>
      </c>
      <c r="H28" s="28">
        <v>0</v>
      </c>
      <c r="I28" s="29">
        <v>0</v>
      </c>
      <c r="J28" s="30">
        <v>0</v>
      </c>
      <c r="K28" s="29">
        <v>1</v>
      </c>
      <c r="L28" s="30">
        <v>9</v>
      </c>
      <c r="M28" s="30">
        <v>0</v>
      </c>
      <c r="N28" s="58">
        <v>3</v>
      </c>
      <c r="O28" s="46">
        <v>4</v>
      </c>
      <c r="P28" s="53">
        <v>0</v>
      </c>
      <c r="Q28" s="54">
        <v>0</v>
      </c>
      <c r="R28" s="30">
        <v>4</v>
      </c>
      <c r="S28" s="29">
        <v>0</v>
      </c>
      <c r="T28" s="30">
        <v>0</v>
      </c>
      <c r="U28" s="29">
        <v>1</v>
      </c>
      <c r="V28" s="30">
        <v>2</v>
      </c>
      <c r="W28" s="29">
        <v>0</v>
      </c>
    </row>
    <row r="29" spans="1:26" x14ac:dyDescent="0.2">
      <c r="A29" s="15" t="s">
        <v>26</v>
      </c>
      <c r="B29" s="44">
        <v>229</v>
      </c>
      <c r="C29" s="45">
        <v>489</v>
      </c>
      <c r="D29" s="50">
        <v>280</v>
      </c>
      <c r="E29" s="29">
        <v>649</v>
      </c>
      <c r="F29" s="28">
        <v>23</v>
      </c>
      <c r="G29" s="29">
        <v>43</v>
      </c>
      <c r="H29" s="28">
        <v>255</v>
      </c>
      <c r="I29" s="29">
        <v>152</v>
      </c>
      <c r="J29" s="30">
        <v>305</v>
      </c>
      <c r="K29" s="29">
        <v>447</v>
      </c>
      <c r="L29" s="30">
        <v>413</v>
      </c>
      <c r="M29" s="30">
        <v>403</v>
      </c>
      <c r="N29" s="58">
        <v>51</v>
      </c>
      <c r="O29" s="46">
        <v>160</v>
      </c>
      <c r="P29" s="53">
        <v>4</v>
      </c>
      <c r="Q29" s="54">
        <v>143</v>
      </c>
      <c r="R29" s="30">
        <v>18</v>
      </c>
      <c r="S29" s="29">
        <v>136</v>
      </c>
      <c r="T29" s="30">
        <v>86</v>
      </c>
      <c r="U29" s="29">
        <v>143</v>
      </c>
      <c r="V29" s="30">
        <v>117</v>
      </c>
      <c r="W29" s="29">
        <v>135</v>
      </c>
    </row>
    <row r="30" spans="1:26" x14ac:dyDescent="0.2">
      <c r="A30" s="15" t="s">
        <v>28</v>
      </c>
      <c r="B30" s="44">
        <v>11479</v>
      </c>
      <c r="C30" s="45">
        <v>204</v>
      </c>
      <c r="D30" s="50">
        <v>12889</v>
      </c>
      <c r="E30" s="29">
        <v>225</v>
      </c>
      <c r="F30" s="28">
        <v>6020</v>
      </c>
      <c r="G30" s="29">
        <v>70</v>
      </c>
      <c r="H30" s="28">
        <v>9142</v>
      </c>
      <c r="I30" s="29">
        <v>43</v>
      </c>
      <c r="J30" s="30">
        <v>6832</v>
      </c>
      <c r="K30" s="29">
        <v>214</v>
      </c>
      <c r="L30" s="30">
        <v>7472</v>
      </c>
      <c r="M30" s="30">
        <v>311</v>
      </c>
      <c r="N30" s="58">
        <v>1410</v>
      </c>
      <c r="O30" s="46">
        <v>21</v>
      </c>
      <c r="P30" s="53">
        <v>1463</v>
      </c>
      <c r="Q30" s="54">
        <v>20</v>
      </c>
      <c r="R30" s="30">
        <v>1702</v>
      </c>
      <c r="S30" s="29">
        <v>1</v>
      </c>
      <c r="T30" s="30">
        <v>1391</v>
      </c>
      <c r="U30" s="29">
        <v>8</v>
      </c>
      <c r="V30" s="30">
        <v>1272</v>
      </c>
      <c r="W30" s="29">
        <v>37</v>
      </c>
    </row>
    <row r="31" spans="1:26" x14ac:dyDescent="0.2">
      <c r="A31" s="26" t="s">
        <v>30</v>
      </c>
      <c r="B31" s="44">
        <v>330</v>
      </c>
      <c r="C31" s="47">
        <v>594</v>
      </c>
      <c r="D31" s="50">
        <v>347</v>
      </c>
      <c r="E31" s="30">
        <v>640</v>
      </c>
      <c r="F31" s="28">
        <v>229</v>
      </c>
      <c r="G31" s="29">
        <v>412</v>
      </c>
      <c r="H31" s="28">
        <v>251</v>
      </c>
      <c r="I31" s="29">
        <v>301</v>
      </c>
      <c r="J31" s="30">
        <v>416</v>
      </c>
      <c r="K31" s="29">
        <v>623</v>
      </c>
      <c r="L31" s="30">
        <v>445</v>
      </c>
      <c r="M31" s="30">
        <v>286</v>
      </c>
      <c r="N31" s="58">
        <v>17</v>
      </c>
      <c r="O31" s="46">
        <v>46</v>
      </c>
      <c r="P31" s="55">
        <v>91</v>
      </c>
      <c r="Q31" s="54">
        <v>47</v>
      </c>
      <c r="R31" s="30">
        <v>74</v>
      </c>
      <c r="S31" s="29">
        <v>56</v>
      </c>
      <c r="T31" s="30">
        <v>29</v>
      </c>
      <c r="U31" s="29">
        <v>78</v>
      </c>
      <c r="V31" s="30">
        <v>33</v>
      </c>
      <c r="W31" s="29">
        <v>48</v>
      </c>
    </row>
    <row r="32" spans="1:26" ht="27.6" customHeight="1" x14ac:dyDescent="0.2">
      <c r="A32" s="12" t="s">
        <v>38</v>
      </c>
      <c r="B32" s="33">
        <f>SUM(B13:B31)</f>
        <v>50994</v>
      </c>
      <c r="C32" s="34">
        <v>3635</v>
      </c>
      <c r="D32" s="24">
        <v>58292</v>
      </c>
      <c r="E32" s="20">
        <v>4287</v>
      </c>
      <c r="F32" s="24">
        <v>28013</v>
      </c>
      <c r="G32" s="20">
        <v>857</v>
      </c>
      <c r="H32" s="19">
        <v>47584</v>
      </c>
      <c r="I32" s="20">
        <v>1185</v>
      </c>
      <c r="J32" s="19">
        <v>45866</v>
      </c>
      <c r="K32" s="20">
        <v>2399</v>
      </c>
      <c r="L32" s="19">
        <v>46783</v>
      </c>
      <c r="M32" s="19">
        <v>2027</v>
      </c>
      <c r="N32" s="59">
        <f>SUM(N13:N31)</f>
        <v>7298</v>
      </c>
      <c r="O32" s="34">
        <v>652</v>
      </c>
      <c r="P32" s="19">
        <v>6779</v>
      </c>
      <c r="Q32" s="20">
        <v>502</v>
      </c>
      <c r="R32" s="19">
        <v>7496</v>
      </c>
      <c r="S32" s="20">
        <v>494</v>
      </c>
      <c r="T32" s="19">
        <v>7488</v>
      </c>
      <c r="U32" s="20">
        <v>520</v>
      </c>
      <c r="V32" s="19">
        <v>7182</v>
      </c>
      <c r="W32" s="20">
        <v>428</v>
      </c>
    </row>
    <row r="33" spans="1:23" x14ac:dyDescent="0.2">
      <c r="A33" s="5"/>
      <c r="B33" s="80">
        <v>51930</v>
      </c>
      <c r="C33" s="27"/>
      <c r="D33" s="21"/>
      <c r="E33" s="21"/>
      <c r="F33" s="1"/>
      <c r="G33" s="5"/>
      <c r="H33" s="5"/>
      <c r="K33" s="5"/>
      <c r="L33" s="5"/>
      <c r="M33" s="5"/>
      <c r="N33" s="81">
        <v>6362</v>
      </c>
      <c r="O33" s="83" t="s">
        <v>39</v>
      </c>
      <c r="P33" s="82">
        <v>936</v>
      </c>
      <c r="R33" s="5"/>
      <c r="S33" s="5"/>
      <c r="T33" s="5"/>
      <c r="U33" s="5"/>
      <c r="V33" s="5"/>
      <c r="W33" s="5"/>
    </row>
    <row r="34" spans="1:23" s="5" customFormat="1" ht="15" customHeight="1" x14ac:dyDescent="0.2">
      <c r="A34" s="11" t="s">
        <v>37</v>
      </c>
    </row>
    <row r="35" spans="1:23" s="5" customFormat="1" ht="15" customHeight="1" x14ac:dyDescent="0.2">
      <c r="A35" s="13" t="s">
        <v>35</v>
      </c>
    </row>
  </sheetData>
  <mergeCells count="9">
    <mergeCell ref="D11:E11"/>
    <mergeCell ref="N10:W10"/>
    <mergeCell ref="D10:M10"/>
    <mergeCell ref="D8:W8"/>
    <mergeCell ref="B11:C11"/>
    <mergeCell ref="H11:I11"/>
    <mergeCell ref="J11:K11"/>
    <mergeCell ref="F11:G11"/>
    <mergeCell ref="L11:M1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85" fitToHeight="0" orientation="landscape" r:id="rId1"/>
  <headerFooter alignWithMargins="0">
    <oddFooter>&amp;L &amp;F&amp;R                                    &amp;D /sc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JAN19</vt:lpstr>
      <vt:lpstr>'JAN19'!Druckbereich</vt:lpstr>
      <vt:lpstr>'JAN19'!Drucktitel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ingo.schneider</dc:creator>
  <cp:lastModifiedBy>Roger Maeder</cp:lastModifiedBy>
  <cp:lastPrinted>2019-02-12T15:30:56Z</cp:lastPrinted>
  <dcterms:created xsi:type="dcterms:W3CDTF">2004-12-06T08:38:43Z</dcterms:created>
  <dcterms:modified xsi:type="dcterms:W3CDTF">2019-02-13T06:50:57Z</dcterms:modified>
</cp:coreProperties>
</file>